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ave\Desktop\"/>
    </mc:Choice>
  </mc:AlternateContent>
  <bookViews>
    <workbookView xWindow="0" yWindow="0" windowWidth="15330" windowHeight="542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" i="1" l="1"/>
  <c r="L4" i="1"/>
  <c r="L5" i="1"/>
  <c r="L6" i="1"/>
  <c r="L7" i="1"/>
  <c r="L8" i="1"/>
  <c r="L9" i="1"/>
  <c r="L10" i="1"/>
  <c r="L2" i="1"/>
  <c r="C3" i="1" l="1"/>
  <c r="C2" i="1"/>
  <c r="M3" i="1" l="1"/>
  <c r="M4" i="1"/>
  <c r="M5" i="1"/>
  <c r="M6" i="1"/>
  <c r="M7" i="1"/>
  <c r="M8" i="1"/>
  <c r="M9" i="1"/>
  <c r="M10" i="1"/>
  <c r="M2" i="1"/>
  <c r="M11" i="1" s="1"/>
  <c r="K3" i="1"/>
  <c r="K4" i="1"/>
  <c r="K5" i="1"/>
  <c r="K6" i="1"/>
  <c r="K7" i="1"/>
  <c r="K8" i="1"/>
  <c r="K9" i="1"/>
  <c r="K10" i="1"/>
  <c r="K2" i="1"/>
  <c r="J3" i="1"/>
  <c r="J4" i="1"/>
  <c r="J5" i="1"/>
  <c r="J6" i="1"/>
  <c r="J7" i="1"/>
  <c r="J8" i="1"/>
  <c r="J9" i="1"/>
  <c r="J10" i="1"/>
  <c r="J2" i="1"/>
  <c r="I3" i="1"/>
  <c r="I4" i="1"/>
  <c r="I5" i="1"/>
  <c r="I6" i="1"/>
  <c r="I7" i="1"/>
  <c r="I8" i="1"/>
  <c r="I9" i="1"/>
  <c r="I10" i="1"/>
  <c r="I2" i="1"/>
  <c r="E10" i="1"/>
  <c r="E3" i="1"/>
  <c r="E4" i="1"/>
  <c r="E5" i="1"/>
  <c r="E6" i="1"/>
  <c r="E7" i="1"/>
  <c r="E8" i="1"/>
  <c r="E9" i="1"/>
  <c r="E2" i="1"/>
</calcChain>
</file>

<file path=xl/sharedStrings.xml><?xml version="1.0" encoding="utf-8"?>
<sst xmlns="http://schemas.openxmlformats.org/spreadsheetml/2006/main" count="27" uniqueCount="23">
  <si>
    <t>gal</t>
  </si>
  <si>
    <t>seconds</t>
  </si>
  <si>
    <t>gpm</t>
  </si>
  <si>
    <t>Boisseneaut by bridge</t>
  </si>
  <si>
    <t>Boisseneault #2</t>
  </si>
  <si>
    <t>Boissenault 6"</t>
  </si>
  <si>
    <t>Boissenault 4" way back</t>
  </si>
  <si>
    <t>ground</t>
  </si>
  <si>
    <t>Parent by USGS</t>
  </si>
  <si>
    <t>Parent 4" behind barn</t>
  </si>
  <si>
    <t>Besette by road</t>
  </si>
  <si>
    <t>Maccia</t>
  </si>
  <si>
    <t>submerged</t>
  </si>
  <si>
    <t>top of pipe</t>
  </si>
  <si>
    <t>Diam (in.)</t>
  </si>
  <si>
    <t>probably high</t>
  </si>
  <si>
    <t>bottom of pipe</t>
  </si>
  <si>
    <t>Add depth to bottom of trap</t>
  </si>
  <si>
    <t>depth to top in</t>
  </si>
  <si>
    <t>Add 12 in for space and stone</t>
  </si>
  <si>
    <t>Magnan</t>
  </si>
  <si>
    <t>Parent alfalfa</t>
  </si>
  <si>
    <t>Rainville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</si>
</sst>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" fontId="0" fillId="0" borderId="0" xfId="0" applyNumberFormat="1"/>
    <xf numFmtId="164" fontId="0" fillId="0" borderId="0" xfId="0" applyNumberFormat="1"/>
    <xf numFmtId="0" fontId="0" fillId="0" borderId="0" xfId="0" applyAlignment="1">
      <alignment horizontal="center"/>
    </xf>
    <xf numFmtId="0" fontId="0" fillId="2" borderId="0" xfId="0" applyFill="1"/>
    <xf numFmtId="164" fontId="0" fillId="2" borderId="0" xfId="0" applyNumberFormat="1" applyFill="1"/>
    <xf numFmtId="2" fontId="0" fillId="2" borderId="0" xfId="0" applyNumberFormat="1" applyFill="1"/>
    <xf numFmtId="1" fontId="0" fillId="2" borderId="0" xfId="0" applyNumberFormat="1" applyFill="1"/>
    <xf numFmtId="2" fontId="0" fillId="2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"/>
  <sheetViews>
    <sheetView tabSelected="1" topLeftCell="B1" workbookViewId="0">
      <selection activeCell="L15" sqref="L15"/>
    </sheetView>
  </sheetViews>
  <sheetFormatPr defaultRowHeight="14.5" x14ac:dyDescent="0.35"/>
  <cols>
    <col min="1" max="1" width="24.6328125" customWidth="1"/>
    <col min="2" max="2" width="9.6328125" customWidth="1"/>
    <col min="7" max="7" width="8" customWidth="1"/>
    <col min="8" max="8" width="10.36328125" customWidth="1"/>
    <col min="9" max="9" width="11.90625" customWidth="1"/>
    <col min="10" max="10" width="13.90625" customWidth="1"/>
    <col min="11" max="12" width="22" customWidth="1"/>
  </cols>
  <sheetData>
    <row r="1" spans="1:14" x14ac:dyDescent="0.35">
      <c r="B1" s="3" t="s">
        <v>14</v>
      </c>
      <c r="C1" s="3" t="s">
        <v>0</v>
      </c>
      <c r="D1" s="3" t="s">
        <v>1</v>
      </c>
      <c r="E1" s="3" t="s">
        <v>2</v>
      </c>
      <c r="F1" s="3"/>
      <c r="G1" s="3" t="s">
        <v>7</v>
      </c>
      <c r="H1" s="3" t="s">
        <v>13</v>
      </c>
      <c r="I1" s="3" t="s">
        <v>18</v>
      </c>
      <c r="J1" s="3" t="s">
        <v>16</v>
      </c>
      <c r="K1" s="3" t="s">
        <v>17</v>
      </c>
      <c r="L1" s="3" t="s">
        <v>19</v>
      </c>
    </row>
    <row r="2" spans="1:14" s="4" customFormat="1" x14ac:dyDescent="0.35">
      <c r="A2" s="4" t="s">
        <v>3</v>
      </c>
      <c r="B2" s="4">
        <v>4</v>
      </c>
      <c r="C2" s="8">
        <f>0.45/3.785</f>
        <v>0.11889035667107001</v>
      </c>
      <c r="D2" s="4">
        <v>60</v>
      </c>
      <c r="E2" s="6">
        <f>C2/D2*60</f>
        <v>0.11889035667107001</v>
      </c>
      <c r="G2" s="4">
        <v>4.6399999999999997</v>
      </c>
      <c r="H2" s="6">
        <v>8</v>
      </c>
      <c r="I2" s="7">
        <f>12*(H2-G2)</f>
        <v>40.320000000000007</v>
      </c>
      <c r="J2" s="7">
        <f>I2+B2</f>
        <v>44.320000000000007</v>
      </c>
      <c r="K2" s="7">
        <f>J2+2*B2</f>
        <v>52.320000000000007</v>
      </c>
      <c r="L2" s="7">
        <f>K2+18</f>
        <v>70.320000000000007</v>
      </c>
      <c r="M2" s="5">
        <f>L2/12</f>
        <v>5.86</v>
      </c>
    </row>
    <row r="3" spans="1:14" s="4" customFormat="1" x14ac:dyDescent="0.35">
      <c r="A3" s="4" t="s">
        <v>4</v>
      </c>
      <c r="B3" s="4">
        <v>4</v>
      </c>
      <c r="C3" s="8">
        <f>1.44/3.785</f>
        <v>0.38044914134742402</v>
      </c>
      <c r="D3" s="4">
        <v>60</v>
      </c>
      <c r="E3" s="6">
        <f t="shared" ref="E3:E10" si="0">C3/D3*60</f>
        <v>0.38044914134742402</v>
      </c>
      <c r="G3" s="4">
        <v>3.28</v>
      </c>
      <c r="H3" s="4">
        <v>7.89</v>
      </c>
      <c r="I3" s="7">
        <f t="shared" ref="I3:I10" si="1">12*(H3-G3)</f>
        <v>55.319999999999993</v>
      </c>
      <c r="J3" s="7">
        <f t="shared" ref="J3:J10" si="2">I3+B3</f>
        <v>59.319999999999993</v>
      </c>
      <c r="K3" s="7">
        <f t="shared" ref="K3:K10" si="3">J3+2*B3</f>
        <v>67.319999999999993</v>
      </c>
      <c r="L3" s="7">
        <f t="shared" ref="L3:L10" si="4">K3+18</f>
        <v>85.32</v>
      </c>
      <c r="M3" s="5">
        <f t="shared" ref="M3:M10" si="5">L3/12</f>
        <v>7.1099999999999994</v>
      </c>
      <c r="N3" s="4" t="s">
        <v>15</v>
      </c>
    </row>
    <row r="4" spans="1:14" x14ac:dyDescent="0.35">
      <c r="A4" t="s">
        <v>5</v>
      </c>
      <c r="B4">
        <v>6</v>
      </c>
      <c r="C4">
        <v>0.5</v>
      </c>
      <c r="D4">
        <v>5</v>
      </c>
      <c r="E4" s="2">
        <f t="shared" si="0"/>
        <v>6</v>
      </c>
      <c r="G4">
        <v>4.42</v>
      </c>
      <c r="H4">
        <v>6.68</v>
      </c>
      <c r="I4" s="1">
        <f t="shared" si="1"/>
        <v>27.119999999999997</v>
      </c>
      <c r="J4" s="1">
        <f t="shared" si="2"/>
        <v>33.119999999999997</v>
      </c>
      <c r="K4" s="1">
        <f t="shared" si="3"/>
        <v>45.12</v>
      </c>
      <c r="L4" s="7">
        <f t="shared" si="4"/>
        <v>63.12</v>
      </c>
      <c r="M4" s="2">
        <f t="shared" si="5"/>
        <v>5.26</v>
      </c>
    </row>
    <row r="5" spans="1:14" s="4" customFormat="1" x14ac:dyDescent="0.35">
      <c r="A5" s="4" t="s">
        <v>6</v>
      </c>
      <c r="B5" s="4">
        <v>4</v>
      </c>
      <c r="C5" s="4">
        <v>0.5</v>
      </c>
      <c r="D5" s="4">
        <v>37</v>
      </c>
      <c r="E5" s="5">
        <f t="shared" si="0"/>
        <v>0.81081081081081086</v>
      </c>
      <c r="G5" s="4">
        <v>4.78</v>
      </c>
      <c r="H5" s="4">
        <v>8.6300000000000008</v>
      </c>
      <c r="I5" s="7">
        <f t="shared" si="1"/>
        <v>46.2</v>
      </c>
      <c r="J5" s="7">
        <f t="shared" si="2"/>
        <v>50.2</v>
      </c>
      <c r="K5" s="7">
        <f t="shared" si="3"/>
        <v>58.2</v>
      </c>
      <c r="L5" s="7">
        <f t="shared" si="4"/>
        <v>76.2</v>
      </c>
      <c r="M5" s="5">
        <f t="shared" si="5"/>
        <v>6.3500000000000005</v>
      </c>
    </row>
    <row r="6" spans="1:14" x14ac:dyDescent="0.35">
      <c r="A6" t="s">
        <v>8</v>
      </c>
      <c r="B6">
        <v>6</v>
      </c>
      <c r="C6">
        <v>0.5</v>
      </c>
      <c r="D6">
        <v>6</v>
      </c>
      <c r="E6" s="2">
        <f t="shared" si="0"/>
        <v>5</v>
      </c>
      <c r="G6">
        <v>5.76</v>
      </c>
      <c r="H6">
        <v>9.01</v>
      </c>
      <c r="I6" s="1">
        <f t="shared" si="1"/>
        <v>39</v>
      </c>
      <c r="J6" s="1">
        <f t="shared" si="2"/>
        <v>45</v>
      </c>
      <c r="K6" s="1">
        <f t="shared" si="3"/>
        <v>57</v>
      </c>
      <c r="L6" s="7">
        <f t="shared" si="4"/>
        <v>75</v>
      </c>
      <c r="M6" s="2">
        <f t="shared" si="5"/>
        <v>6.25</v>
      </c>
    </row>
    <row r="7" spans="1:14" s="4" customFormat="1" x14ac:dyDescent="0.35">
      <c r="A7" s="4" t="s">
        <v>9</v>
      </c>
      <c r="B7" s="4">
        <v>4</v>
      </c>
      <c r="C7" s="4">
        <v>0.5</v>
      </c>
      <c r="D7" s="4">
        <v>15</v>
      </c>
      <c r="E7" s="5">
        <f t="shared" si="0"/>
        <v>2</v>
      </c>
      <c r="G7" s="4">
        <v>5.04</v>
      </c>
      <c r="H7" s="4">
        <v>7.08</v>
      </c>
      <c r="I7" s="7">
        <f t="shared" si="1"/>
        <v>24.48</v>
      </c>
      <c r="J7" s="7">
        <f t="shared" si="2"/>
        <v>28.48</v>
      </c>
      <c r="K7" s="7">
        <f t="shared" si="3"/>
        <v>36.480000000000004</v>
      </c>
      <c r="L7" s="7">
        <f t="shared" si="4"/>
        <v>54.480000000000004</v>
      </c>
      <c r="M7" s="5">
        <f t="shared" si="5"/>
        <v>4.54</v>
      </c>
    </row>
    <row r="8" spans="1:14" s="4" customFormat="1" x14ac:dyDescent="0.35">
      <c r="A8" s="4" t="s">
        <v>10</v>
      </c>
      <c r="B8" s="4">
        <v>4</v>
      </c>
      <c r="C8" s="4">
        <v>0.5</v>
      </c>
      <c r="D8" s="4">
        <v>5</v>
      </c>
      <c r="E8" s="4">
        <f t="shared" si="0"/>
        <v>6</v>
      </c>
      <c r="G8" s="4">
        <v>4.58</v>
      </c>
      <c r="H8" s="4">
        <v>6.72</v>
      </c>
      <c r="I8" s="7">
        <f t="shared" si="1"/>
        <v>25.679999999999996</v>
      </c>
      <c r="J8" s="7">
        <f t="shared" si="2"/>
        <v>29.679999999999996</v>
      </c>
      <c r="K8" s="7">
        <f t="shared" si="3"/>
        <v>37.679999999999993</v>
      </c>
      <c r="L8" s="7">
        <f t="shared" si="4"/>
        <v>55.679999999999993</v>
      </c>
      <c r="M8" s="5">
        <f t="shared" si="5"/>
        <v>4.6399999999999997</v>
      </c>
    </row>
    <row r="9" spans="1:14" x14ac:dyDescent="0.35">
      <c r="A9" t="s">
        <v>11</v>
      </c>
      <c r="B9">
        <v>8</v>
      </c>
      <c r="C9">
        <v>0.5</v>
      </c>
      <c r="E9" t="e">
        <f t="shared" si="0"/>
        <v>#DIV/0!</v>
      </c>
      <c r="F9" t="s">
        <v>12</v>
      </c>
      <c r="G9">
        <v>4.08</v>
      </c>
      <c r="H9">
        <v>8.02</v>
      </c>
      <c r="I9" s="1">
        <f t="shared" si="1"/>
        <v>47.279999999999994</v>
      </c>
      <c r="J9" s="1">
        <f t="shared" si="2"/>
        <v>55.279999999999994</v>
      </c>
      <c r="K9" s="1">
        <f t="shared" si="3"/>
        <v>71.28</v>
      </c>
      <c r="L9" s="7">
        <f t="shared" si="4"/>
        <v>89.28</v>
      </c>
      <c r="M9" s="2">
        <f t="shared" si="5"/>
        <v>7.44</v>
      </c>
    </row>
    <row r="10" spans="1:14" x14ac:dyDescent="0.35">
      <c r="A10" t="s">
        <v>11</v>
      </c>
      <c r="B10">
        <v>6</v>
      </c>
      <c r="C10">
        <v>0.5</v>
      </c>
      <c r="E10" s="2" t="e">
        <f t="shared" si="0"/>
        <v>#DIV/0!</v>
      </c>
      <c r="F10" t="s">
        <v>12</v>
      </c>
      <c r="G10">
        <v>4.1900000000000004</v>
      </c>
      <c r="H10">
        <v>8.2799999999999994</v>
      </c>
      <c r="I10" s="1">
        <f t="shared" si="1"/>
        <v>49.079999999999984</v>
      </c>
      <c r="J10" s="1">
        <f t="shared" si="2"/>
        <v>55.079999999999984</v>
      </c>
      <c r="K10" s="1">
        <f t="shared" si="3"/>
        <v>67.079999999999984</v>
      </c>
      <c r="L10" s="7">
        <f t="shared" si="4"/>
        <v>85.079999999999984</v>
      </c>
      <c r="M10" s="2">
        <f t="shared" si="5"/>
        <v>7.089999999999999</v>
      </c>
    </row>
    <row r="11" spans="1:14" x14ac:dyDescent="0.35">
      <c r="M11" s="2">
        <f>SUM(M2:M10)</f>
        <v>54.539999999999992</v>
      </c>
    </row>
    <row r="12" spans="1:14" x14ac:dyDescent="0.35">
      <c r="A12" t="s">
        <v>20</v>
      </c>
      <c r="B12">
        <v>8</v>
      </c>
    </row>
    <row r="13" spans="1:14" x14ac:dyDescent="0.35">
      <c r="A13" t="s">
        <v>20</v>
      </c>
      <c r="B13">
        <v>10</v>
      </c>
    </row>
    <row r="14" spans="1:14" x14ac:dyDescent="0.35">
      <c r="A14" t="s">
        <v>21</v>
      </c>
      <c r="B14">
        <v>6</v>
      </c>
    </row>
    <row r="15" spans="1:14" x14ac:dyDescent="0.35">
      <c r="A15" t="s">
        <v>22</v>
      </c>
    </row>
    <row r="16" spans="1:14" x14ac:dyDescent="0.35">
      <c r="A16" t="s">
        <v>22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Dave Braun</dc:creator>
  <cp:lastModifiedBy>Dave Braun</cp:lastModifiedBy>
  <dcterms:created xsi:type="dcterms:W3CDTF">2016-11-19T04:05:43Z</dcterms:created>
  <dcterms:modified xsi:type="dcterms:W3CDTF">2016-12-21T04:17:11Z</dcterms:modified>
</cp:coreProperties>
</file>